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morales\Desktop\PARTICIPACIONES\2022\"/>
    </mc:Choice>
  </mc:AlternateContent>
  <bookViews>
    <workbookView xWindow="0" yWindow="0" windowWidth="20160" windowHeight="8565" activeTab="3"/>
  </bookViews>
  <sheets>
    <sheet name="Reporte" sheetId="4" r:id="rId1"/>
    <sheet name="Ramo 33 " sheetId="1" r:id="rId2"/>
    <sheet name="Estatales y compensatorios" sheetId="3" r:id="rId3"/>
    <sheet name="Participaciones" sheetId="2" r:id="rId4"/>
  </sheets>
  <calcPr calcId="162913"/>
</workbook>
</file>

<file path=xl/calcChain.xml><?xml version="1.0" encoding="utf-8"?>
<calcChain xmlns="http://schemas.openxmlformats.org/spreadsheetml/2006/main">
  <c r="B10" i="1" l="1"/>
  <c r="C10" i="1"/>
  <c r="B11" i="1"/>
  <c r="C11" i="1"/>
  <c r="B12" i="1"/>
  <c r="C12" i="1"/>
  <c r="B13" i="1"/>
  <c r="C13" i="1"/>
  <c r="B14" i="1"/>
  <c r="C14" i="1"/>
  <c r="B15" i="1"/>
  <c r="C15" i="1"/>
  <c r="C9" i="1"/>
  <c r="B9" i="1"/>
  <c r="B6" i="3"/>
  <c r="C6" i="3"/>
  <c r="B7" i="3"/>
  <c r="C7" i="3"/>
  <c r="B8" i="3"/>
  <c r="C8" i="3"/>
  <c r="B9" i="3"/>
  <c r="C9" i="3"/>
  <c r="B10" i="3"/>
  <c r="C10" i="3"/>
  <c r="B11" i="3"/>
  <c r="C11" i="3"/>
  <c r="C5" i="3"/>
  <c r="B5" i="3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D9" i="2"/>
  <c r="E9" i="2"/>
  <c r="F9" i="2"/>
  <c r="G9" i="2"/>
  <c r="H9" i="2"/>
  <c r="I9" i="2"/>
  <c r="J9" i="2"/>
  <c r="K9" i="2"/>
  <c r="C9" i="2"/>
  <c r="B9" i="2"/>
  <c r="A48" i="4" l="1"/>
  <c r="A79" i="4" s="1"/>
  <c r="A41" i="4"/>
  <c r="A72" i="4" s="1"/>
  <c r="A34" i="4"/>
  <c r="A65" i="4" s="1"/>
  <c r="B25" i="4" l="1"/>
  <c r="D14" i="1" l="1"/>
  <c r="D9" i="3"/>
  <c r="D10" i="3"/>
  <c r="L14" i="2"/>
  <c r="L15" i="2"/>
  <c r="B93" i="4" l="1"/>
  <c r="C93" i="4"/>
  <c r="B31" i="4"/>
  <c r="C31" i="4"/>
  <c r="D31" i="4"/>
  <c r="E31" i="4"/>
  <c r="F31" i="4"/>
  <c r="G31" i="4"/>
  <c r="H31" i="4"/>
  <c r="I31" i="4"/>
  <c r="J31" i="4"/>
  <c r="K31" i="4"/>
  <c r="B62" i="4"/>
  <c r="C62" i="4"/>
  <c r="B28" i="4" l="1"/>
  <c r="B87" i="4" l="1"/>
  <c r="B88" i="4"/>
  <c r="C88" i="4"/>
  <c r="B89" i="4"/>
  <c r="C89" i="4"/>
  <c r="B90" i="4"/>
  <c r="C90" i="4"/>
  <c r="B91" i="4"/>
  <c r="C91" i="4"/>
  <c r="B92" i="4"/>
  <c r="C92" i="4"/>
  <c r="C87" i="4"/>
  <c r="B57" i="4"/>
  <c r="C57" i="4"/>
  <c r="B58" i="4"/>
  <c r="C58" i="4"/>
  <c r="B59" i="4"/>
  <c r="C59" i="4"/>
  <c r="B60" i="4"/>
  <c r="C60" i="4"/>
  <c r="B61" i="4"/>
  <c r="C61" i="4"/>
  <c r="C56" i="4"/>
  <c r="B56" i="4"/>
  <c r="C25" i="4"/>
  <c r="D25" i="4"/>
  <c r="E25" i="4"/>
  <c r="F25" i="4"/>
  <c r="G25" i="4"/>
  <c r="H25" i="4"/>
  <c r="I25" i="4"/>
  <c r="J25" i="4"/>
  <c r="K25" i="4"/>
  <c r="C26" i="4"/>
  <c r="D26" i="4"/>
  <c r="E26" i="4"/>
  <c r="F26" i="4"/>
  <c r="G26" i="4"/>
  <c r="H26" i="4"/>
  <c r="I26" i="4"/>
  <c r="J26" i="4"/>
  <c r="K26" i="4"/>
  <c r="C27" i="4"/>
  <c r="D27" i="4"/>
  <c r="E27" i="4"/>
  <c r="F27" i="4"/>
  <c r="G27" i="4"/>
  <c r="H27" i="4"/>
  <c r="I27" i="4"/>
  <c r="J27" i="4"/>
  <c r="K27" i="4"/>
  <c r="C28" i="4"/>
  <c r="D28" i="4"/>
  <c r="E28" i="4"/>
  <c r="F28" i="4"/>
  <c r="G28" i="4"/>
  <c r="H28" i="4"/>
  <c r="I28" i="4"/>
  <c r="J28" i="4"/>
  <c r="K28" i="4"/>
  <c r="C29" i="4"/>
  <c r="D29" i="4"/>
  <c r="E29" i="4"/>
  <c r="F29" i="4"/>
  <c r="G29" i="4"/>
  <c r="H29" i="4"/>
  <c r="I29" i="4"/>
  <c r="J29" i="4"/>
  <c r="K29" i="4"/>
  <c r="C30" i="4"/>
  <c r="D30" i="4"/>
  <c r="E30" i="4"/>
  <c r="F30" i="4"/>
  <c r="G30" i="4"/>
  <c r="H30" i="4"/>
  <c r="I30" i="4"/>
  <c r="J30" i="4"/>
  <c r="K30" i="4"/>
  <c r="B30" i="4"/>
  <c r="B29" i="4"/>
  <c r="B27" i="4"/>
  <c r="B26" i="4"/>
  <c r="K16" i="2" l="1"/>
  <c r="L13" i="2"/>
  <c r="L12" i="2"/>
  <c r="L11" i="2"/>
  <c r="L10" i="2"/>
  <c r="L9" i="2"/>
  <c r="C12" i="3" l="1"/>
  <c r="B12" i="3"/>
  <c r="D11" i="3"/>
  <c r="D8" i="3"/>
  <c r="D7" i="3"/>
  <c r="D6" i="3"/>
  <c r="D5" i="3"/>
  <c r="D12" i="3" l="1"/>
  <c r="I16" i="2"/>
  <c r="H16" i="2"/>
  <c r="D16" i="2"/>
  <c r="G16" i="2"/>
  <c r="J16" i="2" l="1"/>
  <c r="F16" i="2"/>
  <c r="E16" i="2"/>
  <c r="B16" i="2"/>
  <c r="C16" i="2"/>
  <c r="L16" i="2" l="1"/>
  <c r="D13" i="1"/>
  <c r="D10" i="1" l="1"/>
  <c r="D11" i="1"/>
  <c r="D9" i="1"/>
  <c r="C16" i="1"/>
  <c r="D12" i="1"/>
  <c r="D15" i="1"/>
  <c r="B16" i="1"/>
  <c r="D16" i="1" l="1"/>
</calcChain>
</file>

<file path=xl/sharedStrings.xml><?xml version="1.0" encoding="utf-8"?>
<sst xmlns="http://schemas.openxmlformats.org/spreadsheetml/2006/main" count="100" uniqueCount="71">
  <si>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</si>
  <si>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</si>
  <si>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</si>
  <si>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</si>
  <si>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</si>
  <si>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</si>
  <si>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</si>
  <si>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</si>
  <si>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</si>
  <si>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</si>
  <si>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</si>
  <si>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</si>
  <si>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</si>
  <si>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</si>
  <si>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</si>
  <si>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</si>
  <si>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</si>
  <si>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</si>
  <si>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</si>
  <si>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</si>
  <si>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</si>
  <si>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</si>
  <si>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</si>
  <si>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</si>
  <si>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</si>
  <si>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</si>
  <si>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</si>
  <si>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</si>
  <si>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</si>
  <si>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</si>
  <si>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</si>
  <si>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</si>
  <si>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</si>
  <si>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</si>
  <si>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</si>
  <si>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</si>
  <si>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</si>
  <si>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</si>
  <si>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</si>
  <si>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</si>
  <si>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</si>
  <si>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</si>
  <si>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</si>
  <si>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</si>
  <si>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ESTATALES</t>
  </si>
  <si>
    <t>COMPENSATORIO</t>
  </si>
  <si>
    <t>NOMBRE DEL MUNICIPIO</t>
  </si>
  <si>
    <t>ENAJENACIÓN</t>
  </si>
  <si>
    <t>ISR</t>
  </si>
  <si>
    <t>TIMBRADO</t>
  </si>
  <si>
    <t>NÓMINA</t>
  </si>
  <si>
    <t>TRIMESTRE</t>
  </si>
  <si>
    <t>REPORTE TRIMESTRAL PARTICIPACIONES</t>
  </si>
  <si>
    <t>REPORTE TRIMESTRAL PARTICIPACIONES ESTATALES Y COMPENSATORIOS</t>
  </si>
  <si>
    <t>RAMO 33</t>
  </si>
  <si>
    <t>San Felipe</t>
  </si>
  <si>
    <t>EJERCICIO FISCAL 2022</t>
  </si>
  <si>
    <t xml:space="preserve">DE </t>
  </si>
  <si>
    <t>COMP ISAN</t>
  </si>
  <si>
    <t>IEPS</t>
  </si>
  <si>
    <t>GASOLINA</t>
  </si>
  <si>
    <t>ENAJENACION</t>
  </si>
  <si>
    <t>TIMBRADO NOM</t>
  </si>
  <si>
    <t xml:space="preserve">(ANEXO VII) PARTICIPACIONES FEDERALES MINISTRADAS A LOS MUNICIPIOS DEL 3ER TRIMESTRE </t>
  </si>
  <si>
    <t>(ANEXO VII) PARTICIPACIONES FEDERALES MINISTRADAS A LOS MUNICIPIOS DEL 3ER TRIMESTRE</t>
  </si>
  <si>
    <t>JULIO</t>
  </si>
  <si>
    <t>AGOSTO</t>
  </si>
  <si>
    <t>SEPT</t>
  </si>
  <si>
    <t>GENERAL PART.</t>
  </si>
  <si>
    <t>F MUNICIPAL</t>
  </si>
  <si>
    <t>FON FISCALIZ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</si>
</sst>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rgb="FF000000"/>
      <name val="Tahoma"/>
      <family val="2"/>
    </font>
    <font>
      <sz val="7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43" fontId="5" fillId="3" borderId="2" xfId="1" applyFont="1" applyFill="1" applyBorder="1"/>
    <xf numFmtId="43" fontId="2" fillId="3" borderId="3" xfId="1" applyFont="1" applyFill="1" applyBorder="1"/>
    <xf numFmtId="43" fontId="5" fillId="3" borderId="3" xfId="1" applyFont="1" applyFill="1" applyBorder="1"/>
    <xf numFmtId="43" fontId="3" fillId="3" borderId="0" xfId="1" applyFont="1" applyFill="1"/>
    <xf numFmtId="43" fontId="5" fillId="3" borderId="4" xfId="1" applyFont="1" applyFill="1" applyBorder="1"/>
    <xf numFmtId="43" fontId="2" fillId="3" borderId="4" xfId="1" applyFont="1" applyFill="1" applyBorder="1"/>
    <xf numFmtId="43" fontId="2" fillId="3" borderId="5" xfId="1" applyFont="1" applyFill="1" applyBorder="1"/>
    <xf numFmtId="0" fontId="0" fillId="2" borderId="1" xfId="0" applyFill="1" applyBorder="1" applyAlignme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0" fillId="0" borderId="0" xfId="0" applyFill="1"/>
    <xf numFmtId="0" fontId="8" fillId="3" borderId="4" xfId="0" applyFont="1" applyFill="1" applyBorder="1"/>
    <xf numFmtId="164" fontId="8" fillId="0" borderId="4" xfId="0" applyNumberFormat="1" applyFont="1" applyFill="1" applyBorder="1"/>
    <xf numFmtId="0" fontId="8" fillId="0" borderId="4" xfId="0" applyFont="1" applyFill="1" applyBorder="1"/>
    <xf numFmtId="44" fontId="0" fillId="0" borderId="0" xfId="0" applyNumberFormat="1"/>
    <xf numFmtId="44" fontId="0" fillId="0" borderId="0" xfId="2" applyFont="1"/>
    <xf numFmtId="44" fontId="1" fillId="0" borderId="0" xfId="2" applyFont="1"/>
    <xf numFmtId="44" fontId="6" fillId="0" borderId="0" xfId="2" applyFont="1"/>
    <xf numFmtId="43" fontId="0" fillId="0" borderId="0" xfId="0" applyNumberFormat="1"/>
    <xf numFmtId="44" fontId="6" fillId="0" borderId="0" xfId="0" applyNumberFormat="1" applyFont="1"/>
    <xf numFmtId="0" fontId="2" fillId="3" borderId="7" xfId="0" applyFont="1" applyFill="1" applyBorder="1"/>
    <xf numFmtId="44" fontId="2" fillId="3" borderId="2" xfId="2" applyFont="1" applyFill="1" applyBorder="1"/>
    <xf numFmtId="44" fontId="2" fillId="3" borderId="5" xfId="2" applyFont="1" applyFill="1" applyBorder="1"/>
    <xf numFmtId="44" fontId="2" fillId="3" borderId="3" xfId="2" applyFont="1" applyFill="1" applyBorder="1"/>
    <xf numFmtId="44" fontId="8" fillId="3" borderId="4" xfId="2" applyFont="1" applyFill="1" applyBorder="1"/>
    <xf numFmtId="44" fontId="8" fillId="3" borderId="6" xfId="2" applyFont="1" applyFill="1" applyBorder="1"/>
    <xf numFmtId="44" fontId="5" fillId="3" borderId="3" xfId="2" applyFont="1" applyFill="1" applyBorder="1"/>
    <xf numFmtId="0" fontId="2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164" fontId="2" fillId="0" borderId="3" xfId="0" applyNumberFormat="1" applyFont="1" applyFill="1" applyBorder="1"/>
    <xf numFmtId="44" fontId="9" fillId="0" borderId="8" xfId="2" applyFont="1" applyFill="1" applyBorder="1"/>
    <xf numFmtId="44" fontId="9" fillId="3" borderId="8" xfId="2" applyFont="1" applyFill="1" applyBorder="1"/>
    <xf numFmtId="44" fontId="10" fillId="0" borderId="8" xfId="2" applyFont="1" applyBorder="1"/>
    <xf numFmtId="44" fontId="0" fillId="0" borderId="8" xfId="2" applyFont="1" applyBorder="1"/>
    <xf numFmtId="0" fontId="0" fillId="0" borderId="0" xfId="0" applyFill="1" applyBorder="1" applyAlignment="1"/>
    <xf numFmtId="0" fontId="6" fillId="0" borderId="0" xfId="0" applyFont="1"/>
    <xf numFmtId="8" fontId="0" fillId="0" borderId="8" xfId="2" applyNumberFormat="1" applyFont="1" applyBorder="1"/>
    <xf numFmtId="0" fontId="0" fillId="0" borderId="0" xfId="0"/>
    <xf numFmtId="0" fontId="2" fillId="3" borderId="3" xfId="0" applyFont="1" applyFill="1" applyBorder="1"/>
    <xf numFmtId="43" fontId="2" fillId="3" borderId="3" xfId="1" applyFont="1" applyFill="1" applyBorder="1"/>
    <xf numFmtId="43" fontId="5" fillId="3" borderId="3" xfId="1" applyFont="1" applyFill="1" applyBorder="1"/>
    <xf numFmtId="164" fontId="2" fillId="3" borderId="3" xfId="0" applyNumberFormat="1" applyFont="1" applyFill="1" applyBorder="1"/>
    <xf numFmtId="44" fontId="0" fillId="0" borderId="0" xfId="2" applyFont="1"/>
    <xf numFmtId="0" fontId="2" fillId="3" borderId="7" xfId="0" applyFont="1" applyFill="1" applyBorder="1"/>
    <xf numFmtId="44" fontId="2" fillId="3" borderId="5" xfId="2" applyFont="1" applyFill="1" applyBorder="1"/>
    <xf numFmtId="44" fontId="5" fillId="3" borderId="3" xfId="2" applyFont="1" applyFill="1" applyBorder="1"/>
    <xf numFmtId="164" fontId="2" fillId="0" borderId="3" xfId="0" applyNumberFormat="1" applyFont="1" applyFill="1" applyBorder="1"/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M9" sqref="M9"/>
    </sheetView>
  </sheetViews>
  <sheetFormatPr baseColWidth="10" defaultRowHeight="15" x14ac:dyDescent="0.25"/>
  <cols>
    <col min="2" max="3" width="16.28515625" bestFit="1" customWidth="1"/>
    <col min="4" max="4" width="15.140625" bestFit="1" customWidth="1"/>
    <col min="5" max="6" width="14.140625" bestFit="1" customWidth="1"/>
    <col min="7" max="11" width="15.140625" bestFit="1" customWidth="1"/>
  </cols>
  <sheetData>
    <row r="1" spans="1:11" ht="15.75" thickBot="1" x14ac:dyDescent="0.3">
      <c r="B1" s="64" t="s">
        <v>68</v>
      </c>
      <c r="C1" s="64" t="s">
        <v>69</v>
      </c>
      <c r="D1" s="64" t="s">
        <v>36</v>
      </c>
      <c r="E1" s="64" t="s">
        <v>31</v>
      </c>
      <c r="F1" s="64" t="s">
        <v>58</v>
      </c>
      <c r="G1" s="64" t="s">
        <v>59</v>
      </c>
      <c r="H1" s="64" t="s">
        <v>70</v>
      </c>
      <c r="I1" s="64" t="s">
        <v>60</v>
      </c>
      <c r="J1" s="64" t="s">
        <v>61</v>
      </c>
      <c r="K1" s="64" t="s">
        <v>62</v>
      </c>
    </row>
    <row r="2" spans="1:11" ht="15.75" thickBot="1" x14ac:dyDescent="0.3">
      <c r="B2" s="65" t="s">
        <v>52</v>
      </c>
      <c r="C2" s="66"/>
      <c r="D2" s="66"/>
      <c r="E2" s="66"/>
      <c r="F2" s="66"/>
      <c r="G2" s="66"/>
      <c r="H2" s="66"/>
      <c r="I2" s="66"/>
      <c r="J2" s="66"/>
      <c r="K2" s="67"/>
    </row>
    <row r="3" spans="1:11" x14ac:dyDescent="0.25">
      <c r="A3" t="s">
        <v>65</v>
      </c>
      <c r="B3" s="47">
        <v>65759414</v>
      </c>
      <c r="C3" s="47">
        <v>9627896</v>
      </c>
      <c r="D3" s="47">
        <v>3076092</v>
      </c>
      <c r="E3" s="47">
        <v>7</v>
      </c>
      <c r="F3" s="47">
        <v>452395</v>
      </c>
      <c r="G3" s="47">
        <v>2763410</v>
      </c>
      <c r="H3" s="47">
        <v>6857236</v>
      </c>
      <c r="I3" s="47">
        <v>6484898</v>
      </c>
      <c r="J3" s="47">
        <v>1406068</v>
      </c>
      <c r="K3" s="47">
        <v>15292116</v>
      </c>
    </row>
    <row r="4" spans="1:11" x14ac:dyDescent="0.25">
      <c r="B4" s="47">
        <v>215815216</v>
      </c>
      <c r="C4" s="47">
        <v>32473224</v>
      </c>
      <c r="D4" s="47">
        <v>3640263</v>
      </c>
      <c r="E4" s="47">
        <v>0</v>
      </c>
      <c r="F4" s="47">
        <v>529848</v>
      </c>
      <c r="G4" s="47">
        <v>8312340</v>
      </c>
      <c r="H4" s="47">
        <v>17843824</v>
      </c>
      <c r="I4" s="47">
        <v>10716055</v>
      </c>
      <c r="J4" s="47">
        <v>2468039</v>
      </c>
      <c r="K4" s="47">
        <v>234223</v>
      </c>
    </row>
    <row r="5" spans="1:11" x14ac:dyDescent="0.25">
      <c r="B5" s="47">
        <v>33369035</v>
      </c>
      <c r="C5" s="47">
        <v>5003649</v>
      </c>
      <c r="D5" s="47">
        <v>874131</v>
      </c>
      <c r="E5" s="47">
        <v>28</v>
      </c>
      <c r="F5" s="47">
        <v>131305</v>
      </c>
      <c r="G5" s="47">
        <v>1337941</v>
      </c>
      <c r="H5" s="47">
        <v>3053023</v>
      </c>
      <c r="I5" s="47">
        <v>2848440</v>
      </c>
      <c r="J5" s="47">
        <v>565677</v>
      </c>
      <c r="K5" s="47">
        <v>127685</v>
      </c>
    </row>
    <row r="6" spans="1:11" x14ac:dyDescent="0.25">
      <c r="B6" s="47">
        <v>7489893</v>
      </c>
      <c r="C6" s="47">
        <v>1094654</v>
      </c>
      <c r="D6" s="47">
        <v>195226</v>
      </c>
      <c r="E6" s="47">
        <v>0</v>
      </c>
      <c r="F6" s="47">
        <v>27613</v>
      </c>
      <c r="G6" s="47">
        <v>333037</v>
      </c>
      <c r="H6" s="47">
        <v>880242</v>
      </c>
      <c r="I6" s="47">
        <v>82325</v>
      </c>
      <c r="J6" s="47">
        <v>495261</v>
      </c>
      <c r="K6" s="47">
        <v>1744820</v>
      </c>
    </row>
    <row r="7" spans="1:11" x14ac:dyDescent="0.25">
      <c r="B7" s="47">
        <v>24420616</v>
      </c>
      <c r="C7" s="47">
        <v>3859347</v>
      </c>
      <c r="D7" s="47">
        <v>264639</v>
      </c>
      <c r="E7" s="47">
        <v>16</v>
      </c>
      <c r="F7" s="47">
        <v>40541</v>
      </c>
      <c r="G7" s="47">
        <v>925344</v>
      </c>
      <c r="H7" s="47">
        <v>1808522</v>
      </c>
      <c r="I7" s="47">
        <v>736606</v>
      </c>
      <c r="J7" s="47">
        <v>482273</v>
      </c>
      <c r="K7" s="47">
        <v>761609</v>
      </c>
    </row>
    <row r="8" spans="1:11" x14ac:dyDescent="0.25">
      <c r="B8" s="47">
        <v>4026967</v>
      </c>
      <c r="C8" s="47">
        <v>604238</v>
      </c>
      <c r="D8" s="47">
        <v>246149</v>
      </c>
      <c r="E8" s="47">
        <v>3</v>
      </c>
      <c r="F8" s="47">
        <v>36412</v>
      </c>
      <c r="G8" s="47">
        <v>161846</v>
      </c>
      <c r="H8" s="47">
        <v>370223</v>
      </c>
      <c r="I8" s="47">
        <v>1233117</v>
      </c>
      <c r="J8" s="47">
        <v>0</v>
      </c>
      <c r="K8" s="47">
        <v>0</v>
      </c>
    </row>
    <row r="9" spans="1:11" x14ac:dyDescent="0.25">
      <c r="B9" s="47">
        <v>0</v>
      </c>
      <c r="C9" s="47">
        <v>0</v>
      </c>
      <c r="D9" s="47">
        <v>17888</v>
      </c>
      <c r="E9" s="47">
        <v>1</v>
      </c>
      <c r="F9" s="47">
        <v>2737</v>
      </c>
      <c r="G9" s="47">
        <v>0</v>
      </c>
      <c r="H9" s="47">
        <v>28376</v>
      </c>
      <c r="I9" s="47">
        <v>2815524</v>
      </c>
      <c r="J9" s="47">
        <v>3835</v>
      </c>
      <c r="K9" s="47">
        <v>0</v>
      </c>
    </row>
    <row r="10" spans="1:11" x14ac:dyDescent="0.25">
      <c r="A10" t="s">
        <v>66</v>
      </c>
      <c r="B10" s="48">
        <v>96132957</v>
      </c>
      <c r="C10" s="48">
        <v>14446888</v>
      </c>
      <c r="D10" s="48">
        <v>2962687</v>
      </c>
      <c r="E10" s="47">
        <v>0</v>
      </c>
      <c r="F10" s="48">
        <v>449401</v>
      </c>
      <c r="G10" s="48">
        <v>3837835</v>
      </c>
      <c r="H10" s="48">
        <v>2946771</v>
      </c>
      <c r="I10" s="48">
        <v>6713831</v>
      </c>
      <c r="J10" s="48">
        <v>1896838</v>
      </c>
      <c r="K10" s="48">
        <v>26343343</v>
      </c>
    </row>
    <row r="11" spans="1:11" x14ac:dyDescent="0.25">
      <c r="B11" s="48">
        <v>187498129</v>
      </c>
      <c r="C11" s="48">
        <v>28177271</v>
      </c>
      <c r="D11" s="48">
        <v>3621601</v>
      </c>
      <c r="E11" s="47">
        <v>0</v>
      </c>
      <c r="F11" s="48">
        <v>549350</v>
      </c>
      <c r="G11" s="48">
        <v>7485329</v>
      </c>
      <c r="H11" s="48">
        <v>5747395</v>
      </c>
      <c r="I11" s="48">
        <v>11776165</v>
      </c>
      <c r="J11" s="48">
        <v>4004091</v>
      </c>
      <c r="K11" s="48">
        <v>43505053</v>
      </c>
    </row>
    <row r="12" spans="1:11" x14ac:dyDescent="0.25">
      <c r="B12" s="48">
        <v>37065756</v>
      </c>
      <c r="C12" s="48">
        <v>5570252</v>
      </c>
      <c r="D12" s="48">
        <v>784503</v>
      </c>
      <c r="E12" s="47">
        <v>0</v>
      </c>
      <c r="F12" s="48">
        <v>118999</v>
      </c>
      <c r="G12" s="48">
        <v>1479745</v>
      </c>
      <c r="H12" s="48">
        <v>1136180</v>
      </c>
      <c r="I12" s="48">
        <v>3008111</v>
      </c>
      <c r="J12" s="48">
        <v>1220440</v>
      </c>
      <c r="K12" s="48">
        <v>258209</v>
      </c>
    </row>
    <row r="13" spans="1:11" x14ac:dyDescent="0.25">
      <c r="B13" s="48">
        <v>13674010</v>
      </c>
      <c r="C13" s="48">
        <v>2054934</v>
      </c>
      <c r="D13" s="48">
        <v>211068</v>
      </c>
      <c r="E13" s="47">
        <v>0</v>
      </c>
      <c r="F13" s="48">
        <v>32016</v>
      </c>
      <c r="G13" s="48">
        <v>545896</v>
      </c>
      <c r="H13" s="48">
        <v>419151</v>
      </c>
      <c r="I13" s="48">
        <v>951414</v>
      </c>
      <c r="J13" s="48">
        <v>428434</v>
      </c>
      <c r="K13" s="48">
        <v>2261428</v>
      </c>
    </row>
    <row r="14" spans="1:11" x14ac:dyDescent="0.25">
      <c r="B14" s="48">
        <v>15432785</v>
      </c>
      <c r="C14" s="48">
        <v>2319243</v>
      </c>
      <c r="D14" s="48">
        <v>220943</v>
      </c>
      <c r="E14" s="47">
        <v>0</v>
      </c>
      <c r="F14" s="48">
        <v>33514</v>
      </c>
      <c r="G14" s="48">
        <v>616110</v>
      </c>
      <c r="H14" s="48">
        <v>473062</v>
      </c>
      <c r="I14" s="48">
        <v>1194592</v>
      </c>
      <c r="J14" s="48">
        <v>372664</v>
      </c>
      <c r="K14" s="48">
        <v>2264268</v>
      </c>
    </row>
    <row r="15" spans="1:11" x14ac:dyDescent="0.25">
      <c r="B15" s="48">
        <v>4522078</v>
      </c>
      <c r="C15" s="48">
        <v>679579</v>
      </c>
      <c r="D15" s="48">
        <v>232655</v>
      </c>
      <c r="E15" s="47">
        <v>0</v>
      </c>
      <c r="F15" s="48">
        <v>35291</v>
      </c>
      <c r="G15" s="48">
        <v>180531</v>
      </c>
      <c r="H15" s="48">
        <v>138616</v>
      </c>
      <c r="I15" s="48">
        <v>877639</v>
      </c>
      <c r="J15" s="48">
        <v>82944</v>
      </c>
      <c r="K15" s="48">
        <v>0</v>
      </c>
    </row>
    <row r="16" spans="1:11" x14ac:dyDescent="0.25">
      <c r="B16" s="48">
        <v>1229718</v>
      </c>
      <c r="C16" s="48">
        <v>168516</v>
      </c>
      <c r="D16" s="48">
        <v>15027</v>
      </c>
      <c r="E16" s="47">
        <v>0</v>
      </c>
      <c r="F16" s="48">
        <v>2279</v>
      </c>
      <c r="G16" s="48">
        <v>71196</v>
      </c>
      <c r="H16" s="48">
        <v>72053</v>
      </c>
      <c r="I16" s="48">
        <v>1827981</v>
      </c>
      <c r="J16" s="48">
        <v>12752</v>
      </c>
      <c r="K16" s="48">
        <v>0</v>
      </c>
    </row>
    <row r="17" spans="1:11" x14ac:dyDescent="0.25">
      <c r="A17" t="s">
        <v>67</v>
      </c>
      <c r="B17" s="48">
        <v>90301597</v>
      </c>
      <c r="C17" s="48">
        <v>13497434</v>
      </c>
      <c r="D17" s="48">
        <v>3285378</v>
      </c>
      <c r="E17" s="48">
        <v>0</v>
      </c>
      <c r="F17" s="48">
        <v>449401</v>
      </c>
      <c r="G17" s="48">
        <v>3833742</v>
      </c>
      <c r="H17" s="48">
        <v>2946771</v>
      </c>
      <c r="I17" s="48">
        <v>6282506</v>
      </c>
      <c r="J17" s="48">
        <v>1324615</v>
      </c>
      <c r="K17" s="49">
        <v>31975781</v>
      </c>
    </row>
    <row r="18" spans="1:11" x14ac:dyDescent="0.25">
      <c r="B18" s="48">
        <v>176124620</v>
      </c>
      <c r="C18" s="48">
        <v>26325452</v>
      </c>
      <c r="D18" s="48">
        <v>4016060</v>
      </c>
      <c r="E18" s="48">
        <v>0</v>
      </c>
      <c r="F18" s="48">
        <v>549350</v>
      </c>
      <c r="G18" s="48">
        <v>7477347</v>
      </c>
      <c r="H18" s="48">
        <v>5747395</v>
      </c>
      <c r="I18" s="48">
        <v>11019615</v>
      </c>
      <c r="J18" s="48">
        <v>2796169</v>
      </c>
      <c r="K18" s="49">
        <v>27580059</v>
      </c>
    </row>
    <row r="19" spans="1:11" x14ac:dyDescent="0.25">
      <c r="B19" s="48">
        <v>34817372</v>
      </c>
      <c r="C19" s="48">
        <v>5204173</v>
      </c>
      <c r="D19" s="48">
        <v>869950</v>
      </c>
      <c r="E19" s="48">
        <v>0</v>
      </c>
      <c r="F19" s="48">
        <v>118999</v>
      </c>
      <c r="G19" s="48">
        <v>1478167</v>
      </c>
      <c r="H19" s="48">
        <v>1136180</v>
      </c>
      <c r="I19" s="48">
        <v>2814857</v>
      </c>
      <c r="J19" s="48">
        <v>852268</v>
      </c>
      <c r="K19" s="49">
        <v>285797</v>
      </c>
    </row>
    <row r="20" spans="1:11" x14ac:dyDescent="0.25">
      <c r="B20" s="48">
        <v>12844554</v>
      </c>
      <c r="C20" s="48">
        <v>1919883</v>
      </c>
      <c r="D20" s="48">
        <v>234057</v>
      </c>
      <c r="E20" s="48">
        <v>0</v>
      </c>
      <c r="F20" s="48">
        <v>32016</v>
      </c>
      <c r="G20" s="48">
        <v>545314</v>
      </c>
      <c r="H20" s="48">
        <v>419151</v>
      </c>
      <c r="I20" s="48">
        <v>890291</v>
      </c>
      <c r="J20" s="48">
        <v>299188</v>
      </c>
      <c r="K20" s="49">
        <v>2563952</v>
      </c>
    </row>
    <row r="21" spans="1:11" x14ac:dyDescent="0.25">
      <c r="B21" s="48">
        <v>14496642</v>
      </c>
      <c r="C21" s="48">
        <v>2166822</v>
      </c>
      <c r="D21" s="48">
        <v>245008</v>
      </c>
      <c r="E21" s="48">
        <v>0</v>
      </c>
      <c r="F21" s="48">
        <v>33514</v>
      </c>
      <c r="G21" s="48">
        <v>615453</v>
      </c>
      <c r="H21" s="48">
        <v>473062</v>
      </c>
      <c r="I21" s="48">
        <v>1117846</v>
      </c>
      <c r="J21" s="48">
        <v>260242</v>
      </c>
      <c r="K21" s="49">
        <v>2189216</v>
      </c>
    </row>
    <row r="22" spans="1:11" x14ac:dyDescent="0.25">
      <c r="B22" s="48">
        <v>4247772</v>
      </c>
      <c r="C22" s="48">
        <v>634917</v>
      </c>
      <c r="D22" s="48">
        <v>257996</v>
      </c>
      <c r="E22" s="48">
        <v>0</v>
      </c>
      <c r="F22" s="48">
        <v>35291</v>
      </c>
      <c r="G22" s="48">
        <v>180339</v>
      </c>
      <c r="H22" s="48">
        <v>138616</v>
      </c>
      <c r="I22" s="48">
        <v>821255</v>
      </c>
      <c r="J22" s="48">
        <v>60444</v>
      </c>
      <c r="K22" s="49">
        <v>0</v>
      </c>
    </row>
    <row r="23" spans="1:11" x14ac:dyDescent="0.25">
      <c r="B23" s="48">
        <v>2208008</v>
      </c>
      <c r="C23" s="48">
        <v>330032</v>
      </c>
      <c r="D23" s="48">
        <v>16663</v>
      </c>
      <c r="E23" s="48">
        <v>0</v>
      </c>
      <c r="F23" s="48">
        <v>2279</v>
      </c>
      <c r="G23" s="48">
        <v>93741</v>
      </c>
      <c r="H23" s="48">
        <v>72053</v>
      </c>
      <c r="I23" s="48">
        <v>1710544</v>
      </c>
      <c r="J23" s="48">
        <v>8905</v>
      </c>
      <c r="K23" s="49">
        <v>0</v>
      </c>
    </row>
    <row r="24" spans="1:11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5">
      <c r="A25" s="52" t="s">
        <v>51</v>
      </c>
      <c r="B25" s="50">
        <f>B17+B10+B3</f>
        <v>252193968</v>
      </c>
      <c r="C25" s="50">
        <f t="shared" ref="C25:K25" si="0">C17+C10+C3</f>
        <v>37572218</v>
      </c>
      <c r="D25" s="50">
        <f t="shared" si="0"/>
        <v>9324157</v>
      </c>
      <c r="E25" s="50">
        <f t="shared" si="0"/>
        <v>7</v>
      </c>
      <c r="F25" s="50">
        <f t="shared" si="0"/>
        <v>1351197</v>
      </c>
      <c r="G25" s="50">
        <f t="shared" si="0"/>
        <v>10434987</v>
      </c>
      <c r="H25" s="50">
        <f t="shared" si="0"/>
        <v>12750778</v>
      </c>
      <c r="I25" s="50">
        <f t="shared" si="0"/>
        <v>19481235</v>
      </c>
      <c r="J25" s="50">
        <f t="shared" si="0"/>
        <v>4627521</v>
      </c>
      <c r="K25" s="50">
        <f t="shared" si="0"/>
        <v>73611240</v>
      </c>
    </row>
    <row r="26" spans="1:11" x14ac:dyDescent="0.25">
      <c r="B26" s="50">
        <f t="shared" ref="B26:K26" si="1">B18+B11+B4</f>
        <v>579437965</v>
      </c>
      <c r="C26" s="50">
        <f t="shared" si="1"/>
        <v>86975947</v>
      </c>
      <c r="D26" s="50">
        <f t="shared" si="1"/>
        <v>11277924</v>
      </c>
      <c r="E26" s="50">
        <f t="shared" si="1"/>
        <v>0</v>
      </c>
      <c r="F26" s="50">
        <f t="shared" si="1"/>
        <v>1628548</v>
      </c>
      <c r="G26" s="50">
        <f t="shared" si="1"/>
        <v>23275016</v>
      </c>
      <c r="H26" s="50">
        <f t="shared" si="1"/>
        <v>29338614</v>
      </c>
      <c r="I26" s="50">
        <f t="shared" si="1"/>
        <v>33511835</v>
      </c>
      <c r="J26" s="50">
        <f t="shared" si="1"/>
        <v>9268299</v>
      </c>
      <c r="K26" s="50">
        <f t="shared" si="1"/>
        <v>71319335</v>
      </c>
    </row>
    <row r="27" spans="1:11" x14ac:dyDescent="0.25">
      <c r="B27" s="50">
        <f t="shared" ref="B27:K27" si="2">B19+B12+B5</f>
        <v>105252163</v>
      </c>
      <c r="C27" s="50">
        <f t="shared" si="2"/>
        <v>15778074</v>
      </c>
      <c r="D27" s="50">
        <f t="shared" si="2"/>
        <v>2528584</v>
      </c>
      <c r="E27" s="50">
        <f t="shared" si="2"/>
        <v>28</v>
      </c>
      <c r="F27" s="50">
        <f t="shared" si="2"/>
        <v>369303</v>
      </c>
      <c r="G27" s="50">
        <f t="shared" si="2"/>
        <v>4295853</v>
      </c>
      <c r="H27" s="50">
        <f t="shared" si="2"/>
        <v>5325383</v>
      </c>
      <c r="I27" s="50">
        <f t="shared" si="2"/>
        <v>8671408</v>
      </c>
      <c r="J27" s="50">
        <f t="shared" si="2"/>
        <v>2638385</v>
      </c>
      <c r="K27" s="50">
        <f t="shared" si="2"/>
        <v>671691</v>
      </c>
    </row>
    <row r="28" spans="1:11" x14ac:dyDescent="0.25">
      <c r="B28" s="50">
        <f t="shared" ref="B28:K28" si="3">B20+B13+B6</f>
        <v>34008457</v>
      </c>
      <c r="C28" s="50">
        <f t="shared" si="3"/>
        <v>5069471</v>
      </c>
      <c r="D28" s="50">
        <f t="shared" si="3"/>
        <v>640351</v>
      </c>
      <c r="E28" s="50">
        <f t="shared" si="3"/>
        <v>0</v>
      </c>
      <c r="F28" s="50">
        <f t="shared" si="3"/>
        <v>91645</v>
      </c>
      <c r="G28" s="50">
        <f t="shared" si="3"/>
        <v>1424247</v>
      </c>
      <c r="H28" s="50">
        <f t="shared" si="3"/>
        <v>1718544</v>
      </c>
      <c r="I28" s="50">
        <f t="shared" si="3"/>
        <v>1924030</v>
      </c>
      <c r="J28" s="50">
        <f t="shared" si="3"/>
        <v>1222883</v>
      </c>
      <c r="K28" s="50">
        <f t="shared" si="3"/>
        <v>6570200</v>
      </c>
    </row>
    <row r="29" spans="1:11" x14ac:dyDescent="0.25">
      <c r="B29" s="50">
        <f t="shared" ref="B29:K29" si="4">B21+B14+B7</f>
        <v>54350043</v>
      </c>
      <c r="C29" s="50">
        <f t="shared" si="4"/>
        <v>8345412</v>
      </c>
      <c r="D29" s="50">
        <f t="shared" si="4"/>
        <v>730590</v>
      </c>
      <c r="E29" s="50">
        <f t="shared" si="4"/>
        <v>16</v>
      </c>
      <c r="F29" s="50">
        <f t="shared" si="4"/>
        <v>107569</v>
      </c>
      <c r="G29" s="50">
        <f t="shared" si="4"/>
        <v>2156907</v>
      </c>
      <c r="H29" s="50">
        <f t="shared" si="4"/>
        <v>2754646</v>
      </c>
      <c r="I29" s="50">
        <f t="shared" si="4"/>
        <v>3049044</v>
      </c>
      <c r="J29" s="50">
        <f t="shared" si="4"/>
        <v>1115179</v>
      </c>
      <c r="K29" s="50">
        <f t="shared" si="4"/>
        <v>5215093</v>
      </c>
    </row>
    <row r="30" spans="1:11" x14ac:dyDescent="0.25">
      <c r="B30" s="50">
        <f t="shared" ref="B30:K30" si="5">B22+B15+B8</f>
        <v>12796817</v>
      </c>
      <c r="C30" s="50">
        <f t="shared" si="5"/>
        <v>1918734</v>
      </c>
      <c r="D30" s="50">
        <f t="shared" si="5"/>
        <v>736800</v>
      </c>
      <c r="E30" s="50">
        <f t="shared" si="5"/>
        <v>3</v>
      </c>
      <c r="F30" s="50">
        <f t="shared" si="5"/>
        <v>106994</v>
      </c>
      <c r="G30" s="50">
        <f t="shared" si="5"/>
        <v>522716</v>
      </c>
      <c r="H30" s="50">
        <f t="shared" si="5"/>
        <v>647455</v>
      </c>
      <c r="I30" s="50">
        <f t="shared" si="5"/>
        <v>2932011</v>
      </c>
      <c r="J30" s="50">
        <f t="shared" si="5"/>
        <v>143388</v>
      </c>
      <c r="K30" s="50">
        <f t="shared" si="5"/>
        <v>0</v>
      </c>
    </row>
    <row r="31" spans="1:11" x14ac:dyDescent="0.25">
      <c r="B31" s="50">
        <f t="shared" ref="B31:K31" si="6">B23+B16+B9</f>
        <v>3437726</v>
      </c>
      <c r="C31" s="50">
        <f t="shared" si="6"/>
        <v>498548</v>
      </c>
      <c r="D31" s="50">
        <f t="shared" si="6"/>
        <v>49578</v>
      </c>
      <c r="E31" s="50">
        <f t="shared" si="6"/>
        <v>1</v>
      </c>
      <c r="F31" s="50">
        <f t="shared" si="6"/>
        <v>7295</v>
      </c>
      <c r="G31" s="50">
        <f t="shared" si="6"/>
        <v>164937</v>
      </c>
      <c r="H31" s="50">
        <f t="shared" si="6"/>
        <v>172482</v>
      </c>
      <c r="I31" s="50">
        <f t="shared" si="6"/>
        <v>6354049</v>
      </c>
      <c r="J31" s="50">
        <f t="shared" si="6"/>
        <v>25492</v>
      </c>
      <c r="K31" s="50">
        <f t="shared" si="6"/>
        <v>0</v>
      </c>
    </row>
    <row r="32" spans="1:11" ht="15.75" thickBot="1" x14ac:dyDescent="0.3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5.75" thickBot="1" x14ac:dyDescent="0.3">
      <c r="B33" s="65" t="s">
        <v>53</v>
      </c>
      <c r="C33" s="66"/>
      <c r="D33" s="66"/>
      <c r="E33" s="66"/>
      <c r="F33" s="66"/>
      <c r="G33" s="66"/>
      <c r="H33" s="66"/>
      <c r="I33" s="66"/>
      <c r="J33" s="66"/>
      <c r="K33" s="67"/>
    </row>
    <row r="34" spans="1:11" x14ac:dyDescent="0.25">
      <c r="A34" t="str">
        <f>A3</f>
        <v>JULIO</v>
      </c>
      <c r="B34" s="50">
        <v>24496874</v>
      </c>
      <c r="C34" s="50">
        <v>9547002</v>
      </c>
    </row>
    <row r="35" spans="1:11" x14ac:dyDescent="0.25">
      <c r="B35" s="50">
        <v>50952006</v>
      </c>
      <c r="C35" s="50">
        <v>18291682</v>
      </c>
    </row>
    <row r="36" spans="1:11" x14ac:dyDescent="0.25">
      <c r="B36" s="50">
        <v>4239249</v>
      </c>
      <c r="C36" s="50">
        <v>1116654</v>
      </c>
    </row>
    <row r="37" spans="1:11" x14ac:dyDescent="0.25">
      <c r="B37" s="50">
        <v>1775763</v>
      </c>
      <c r="C37" s="50">
        <v>4961738</v>
      </c>
    </row>
    <row r="38" spans="1:11" x14ac:dyDescent="0.25">
      <c r="B38" s="50">
        <v>1192140</v>
      </c>
      <c r="C38" s="50">
        <v>545246</v>
      </c>
    </row>
    <row r="39" spans="1:11" x14ac:dyDescent="0.25">
      <c r="B39" s="50">
        <v>1317221</v>
      </c>
      <c r="C39" s="50">
        <v>853995</v>
      </c>
    </row>
    <row r="40" spans="1:11" x14ac:dyDescent="0.25">
      <c r="B40" s="50">
        <v>111344</v>
      </c>
      <c r="C40" s="50">
        <v>243060</v>
      </c>
    </row>
    <row r="41" spans="1:11" x14ac:dyDescent="0.25">
      <c r="A41" t="str">
        <f>A10</f>
        <v>AGOSTO</v>
      </c>
      <c r="B41" s="50">
        <v>30197783</v>
      </c>
      <c r="C41" s="50">
        <v>12309336</v>
      </c>
    </row>
    <row r="42" spans="1:11" x14ac:dyDescent="0.25">
      <c r="B42" s="50">
        <v>64376002</v>
      </c>
      <c r="C42" s="50">
        <v>21624094</v>
      </c>
    </row>
    <row r="43" spans="1:11" x14ac:dyDescent="0.25">
      <c r="B43" s="50">
        <v>5821552</v>
      </c>
      <c r="C43" s="50">
        <v>2032662</v>
      </c>
    </row>
    <row r="44" spans="1:11" x14ac:dyDescent="0.25">
      <c r="B44" s="50">
        <v>2282025</v>
      </c>
      <c r="C44" s="50">
        <v>6573787</v>
      </c>
    </row>
    <row r="45" spans="1:11" x14ac:dyDescent="0.25">
      <c r="B45" s="50">
        <v>2555264</v>
      </c>
      <c r="C45" s="50">
        <v>941336</v>
      </c>
    </row>
    <row r="46" spans="1:11" x14ac:dyDescent="0.25">
      <c r="B46" s="50">
        <v>1526401</v>
      </c>
      <c r="C46" s="50">
        <v>2310195</v>
      </c>
    </row>
    <row r="47" spans="1:11" x14ac:dyDescent="0.25">
      <c r="B47" s="50">
        <v>154427</v>
      </c>
      <c r="C47" s="50">
        <v>1007493</v>
      </c>
    </row>
    <row r="48" spans="1:11" x14ac:dyDescent="0.25">
      <c r="A48" t="str">
        <f>A17</f>
        <v>SEPT</v>
      </c>
      <c r="B48" s="53">
        <v>23883457</v>
      </c>
      <c r="C48" s="53">
        <v>10525201</v>
      </c>
    </row>
    <row r="49" spans="1:11" x14ac:dyDescent="0.25">
      <c r="B49" s="53">
        <v>51027731</v>
      </c>
      <c r="C49" s="53">
        <v>19772740</v>
      </c>
    </row>
    <row r="50" spans="1:11" x14ac:dyDescent="0.25">
      <c r="B50" s="53">
        <v>4648200</v>
      </c>
      <c r="C50" s="53">
        <v>700914</v>
      </c>
    </row>
    <row r="51" spans="1:11" x14ac:dyDescent="0.25">
      <c r="B51" s="53">
        <v>1801580</v>
      </c>
      <c r="C51" s="53">
        <v>5255644</v>
      </c>
    </row>
    <row r="52" spans="1:11" x14ac:dyDescent="0.25">
      <c r="B52" s="53">
        <v>2034820</v>
      </c>
      <c r="C52" s="53">
        <v>383827</v>
      </c>
    </row>
    <row r="53" spans="1:11" x14ac:dyDescent="0.25">
      <c r="B53" s="53">
        <v>1206817</v>
      </c>
      <c r="C53" s="53">
        <v>164119</v>
      </c>
    </row>
    <row r="54" spans="1:11" x14ac:dyDescent="0.25">
      <c r="B54" s="53">
        <v>122213</v>
      </c>
      <c r="C54" s="53">
        <v>66935</v>
      </c>
    </row>
    <row r="56" spans="1:11" x14ac:dyDescent="0.25">
      <c r="A56" s="52" t="s">
        <v>51</v>
      </c>
      <c r="B56" s="50">
        <f>B34+B41+B48</f>
        <v>78578114</v>
      </c>
      <c r="C56" s="50">
        <f>C34+C41+C48</f>
        <v>32381539</v>
      </c>
    </row>
    <row r="57" spans="1:11" x14ac:dyDescent="0.25">
      <c r="B57" s="50">
        <f t="shared" ref="B57:C57" si="7">B35+B42+B49</f>
        <v>166355739</v>
      </c>
      <c r="C57" s="50">
        <f t="shared" si="7"/>
        <v>59688516</v>
      </c>
    </row>
    <row r="58" spans="1:11" x14ac:dyDescent="0.25">
      <c r="B58" s="50">
        <f t="shared" ref="B58:C58" si="8">B36+B43+B50</f>
        <v>14709001</v>
      </c>
      <c r="C58" s="50">
        <f t="shared" si="8"/>
        <v>3850230</v>
      </c>
    </row>
    <row r="59" spans="1:11" x14ac:dyDescent="0.25">
      <c r="B59" s="50">
        <f t="shared" ref="B59:C59" si="9">B37+B44+B51</f>
        <v>5859368</v>
      </c>
      <c r="C59" s="50">
        <f t="shared" si="9"/>
        <v>16791169</v>
      </c>
    </row>
    <row r="60" spans="1:11" x14ac:dyDescent="0.25">
      <c r="B60" s="50">
        <f t="shared" ref="B60:C60" si="10">B38+B45+B52</f>
        <v>5782224</v>
      </c>
      <c r="C60" s="50">
        <f t="shared" si="10"/>
        <v>1870409</v>
      </c>
    </row>
    <row r="61" spans="1:11" x14ac:dyDescent="0.25">
      <c r="B61" s="50">
        <f>B39+B46+B53</f>
        <v>4050439</v>
      </c>
      <c r="C61" s="50">
        <f>C39+C46+C53</f>
        <v>3328309</v>
      </c>
    </row>
    <row r="62" spans="1:11" x14ac:dyDescent="0.25">
      <c r="B62" s="50">
        <f>B40+B47+B54</f>
        <v>387984</v>
      </c>
      <c r="C62" s="50">
        <f>C40+C47+C54</f>
        <v>1317488</v>
      </c>
    </row>
    <row r="63" spans="1:11" ht="15.75" thickBot="1" x14ac:dyDescent="0.3"/>
    <row r="64" spans="1:11" ht="15.75" thickBot="1" x14ac:dyDescent="0.3">
      <c r="B64" s="68" t="s">
        <v>54</v>
      </c>
      <c r="C64" s="69"/>
      <c r="D64" s="69"/>
      <c r="E64" s="69"/>
      <c r="F64" s="70"/>
      <c r="G64" s="51"/>
      <c r="H64" s="51"/>
      <c r="I64" s="51"/>
      <c r="J64" s="51"/>
      <c r="K64" s="51"/>
    </row>
    <row r="65" spans="1:3" x14ac:dyDescent="0.25">
      <c r="A65" t="str">
        <f>A34</f>
        <v>JULIO</v>
      </c>
      <c r="B65" s="50">
        <v>12175480</v>
      </c>
      <c r="C65" s="50">
        <v>63957363</v>
      </c>
    </row>
    <row r="66" spans="1:3" x14ac:dyDescent="0.25">
      <c r="B66" s="50">
        <v>26621054</v>
      </c>
      <c r="C66" s="50">
        <v>119213457</v>
      </c>
    </row>
    <row r="67" spans="1:3" x14ac:dyDescent="0.25">
      <c r="B67" s="50">
        <v>12191117</v>
      </c>
      <c r="C67" s="50">
        <v>27519966</v>
      </c>
    </row>
    <row r="68" spans="1:3" x14ac:dyDescent="0.25">
      <c r="B68" s="50">
        <v>2914038</v>
      </c>
      <c r="C68" s="50">
        <v>6724239</v>
      </c>
    </row>
    <row r="69" spans="1:3" x14ac:dyDescent="0.25">
      <c r="B69" s="50">
        <v>3282121</v>
      </c>
      <c r="C69" s="50">
        <v>7868305</v>
      </c>
    </row>
    <row r="70" spans="1:3" x14ac:dyDescent="0.25">
      <c r="B70" s="50">
        <v>4851830</v>
      </c>
      <c r="C70" s="50">
        <v>7290256</v>
      </c>
    </row>
    <row r="71" spans="1:3" x14ac:dyDescent="0.25">
      <c r="B71" s="50">
        <v>216838</v>
      </c>
      <c r="C71" s="50">
        <v>1139041</v>
      </c>
    </row>
    <row r="72" spans="1:3" x14ac:dyDescent="0.25">
      <c r="A72" t="str">
        <f>A41</f>
        <v>AGOSTO</v>
      </c>
      <c r="B72" s="50">
        <v>12175480</v>
      </c>
      <c r="C72" s="50">
        <v>63957363</v>
      </c>
    </row>
    <row r="73" spans="1:3" x14ac:dyDescent="0.25">
      <c r="B73" s="50">
        <v>26621054</v>
      </c>
      <c r="C73" s="50">
        <v>119213457</v>
      </c>
    </row>
    <row r="74" spans="1:3" x14ac:dyDescent="0.25">
      <c r="B74" s="50">
        <v>12191117</v>
      </c>
      <c r="C74" s="50">
        <v>27519966</v>
      </c>
    </row>
    <row r="75" spans="1:3" x14ac:dyDescent="0.25">
      <c r="B75" s="50">
        <v>2914038</v>
      </c>
      <c r="C75" s="50">
        <v>6724239</v>
      </c>
    </row>
    <row r="76" spans="1:3" x14ac:dyDescent="0.25">
      <c r="B76" s="50">
        <v>3282121</v>
      </c>
      <c r="C76" s="50">
        <v>7868305</v>
      </c>
    </row>
    <row r="77" spans="1:3" x14ac:dyDescent="0.25">
      <c r="B77" s="50">
        <v>4851830</v>
      </c>
      <c r="C77" s="50">
        <v>7290256</v>
      </c>
    </row>
    <row r="78" spans="1:3" x14ac:dyDescent="0.25">
      <c r="B78" s="50">
        <v>216838</v>
      </c>
      <c r="C78" s="50">
        <v>1139041</v>
      </c>
    </row>
    <row r="79" spans="1:3" x14ac:dyDescent="0.25">
      <c r="A79" t="str">
        <f>A48</f>
        <v>SEPT</v>
      </c>
      <c r="B79" s="50">
        <v>12175480</v>
      </c>
      <c r="C79" s="50">
        <v>63957363</v>
      </c>
    </row>
    <row r="80" spans="1:3" x14ac:dyDescent="0.25">
      <c r="B80" s="50">
        <v>26621054</v>
      </c>
      <c r="C80" s="50">
        <v>119213457</v>
      </c>
    </row>
    <row r="81" spans="1:3" x14ac:dyDescent="0.25">
      <c r="B81" s="50">
        <v>12191117</v>
      </c>
      <c r="C81" s="50">
        <v>27519966</v>
      </c>
    </row>
    <row r="82" spans="1:3" x14ac:dyDescent="0.25">
      <c r="B82" s="50">
        <v>2914038</v>
      </c>
      <c r="C82" s="50">
        <v>6724239</v>
      </c>
    </row>
    <row r="83" spans="1:3" x14ac:dyDescent="0.25">
      <c r="B83" s="50">
        <v>3282121</v>
      </c>
      <c r="C83" s="50">
        <v>7868305</v>
      </c>
    </row>
    <row r="84" spans="1:3" x14ac:dyDescent="0.25">
      <c r="B84" s="50">
        <v>4851830</v>
      </c>
      <c r="C84" s="50">
        <v>7290256</v>
      </c>
    </row>
    <row r="85" spans="1:3" x14ac:dyDescent="0.25">
      <c r="B85" s="50">
        <v>216838</v>
      </c>
      <c r="C85" s="50">
        <v>1139041</v>
      </c>
    </row>
    <row r="87" spans="1:3" x14ac:dyDescent="0.25">
      <c r="A87" s="52" t="s">
        <v>51</v>
      </c>
      <c r="B87" s="50">
        <f>B65+B72+B79</f>
        <v>36526440</v>
      </c>
      <c r="C87" s="50">
        <f>C65+C72+C79</f>
        <v>191872089</v>
      </c>
    </row>
    <row r="88" spans="1:3" x14ac:dyDescent="0.25">
      <c r="B88" s="50">
        <f t="shared" ref="B88:C88" si="11">B66+B73+B80</f>
        <v>79863162</v>
      </c>
      <c r="C88" s="50">
        <f t="shared" si="11"/>
        <v>357640371</v>
      </c>
    </row>
    <row r="89" spans="1:3" x14ac:dyDescent="0.25">
      <c r="B89" s="50">
        <f t="shared" ref="B89:C89" si="12">B67+B74+B81</f>
        <v>36573351</v>
      </c>
      <c r="C89" s="50">
        <f t="shared" si="12"/>
        <v>82559898</v>
      </c>
    </row>
    <row r="90" spans="1:3" x14ac:dyDescent="0.25">
      <c r="B90" s="50">
        <f t="shared" ref="B90:C90" si="13">B68+B75+B82</f>
        <v>8742114</v>
      </c>
      <c r="C90" s="50">
        <f t="shared" si="13"/>
        <v>20172717</v>
      </c>
    </row>
    <row r="91" spans="1:3" x14ac:dyDescent="0.25">
      <c r="B91" s="50">
        <f t="shared" ref="B91:C91" si="14">B69+B76+B83</f>
        <v>9846363</v>
      </c>
      <c r="C91" s="50">
        <f t="shared" si="14"/>
        <v>23604915</v>
      </c>
    </row>
    <row r="92" spans="1:3" x14ac:dyDescent="0.25">
      <c r="B92" s="50">
        <f t="shared" ref="B92:C93" si="15">B70+B77+B84</f>
        <v>14555490</v>
      </c>
      <c r="C92" s="50">
        <f t="shared" si="15"/>
        <v>21870768</v>
      </c>
    </row>
    <row r="93" spans="1:3" x14ac:dyDescent="0.25">
      <c r="B93" s="50">
        <f>B71+B78+B85</f>
        <v>650514</v>
      </c>
      <c r="C93" s="50">
        <f t="shared" si="15"/>
        <v>3417123</v>
      </c>
    </row>
  </sheetData>
  <mergeCells count="3">
    <mergeCell ref="B2:K2"/>
    <mergeCell ref="B33:K33"/>
    <mergeCell ref="B64:F6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10" zoomScaleNormal="110" workbookViewId="0">
      <selection activeCell="B29" sqref="B29"/>
    </sheetView>
  </sheetViews>
  <sheetFormatPr baseColWidth="10" defaultRowHeight="15" x14ac:dyDescent="0.25"/>
  <cols>
    <col min="1" max="1" width="23" customWidth="1"/>
    <col min="2" max="2" width="22" customWidth="1"/>
    <col min="3" max="3" width="19.5703125" customWidth="1"/>
    <col min="4" max="4" width="21.42578125" customWidth="1"/>
  </cols>
  <sheetData>
    <row r="1" spans="1:4" ht="14.45" x14ac:dyDescent="0.3">
      <c r="A1" s="71" t="s">
        <v>64</v>
      </c>
      <c r="B1" s="71"/>
      <c r="C1" s="71"/>
      <c r="D1" s="71"/>
    </row>
    <row r="2" spans="1:4" ht="14.45" x14ac:dyDescent="0.3">
      <c r="A2" s="71" t="s">
        <v>56</v>
      </c>
      <c r="B2" s="71"/>
      <c r="C2" s="71"/>
      <c r="D2" s="71"/>
    </row>
    <row r="3" spans="1:4" ht="14.45" x14ac:dyDescent="0.3">
      <c r="A3" s="1"/>
      <c r="B3" s="1"/>
      <c r="C3" s="1"/>
      <c r="D3" s="1"/>
    </row>
    <row r="4" spans="1:4" x14ac:dyDescent="0.25">
      <c r="A4" s="2" t="s">
        <v>0</v>
      </c>
      <c r="B4" s="72" t="s">
        <v>1</v>
      </c>
      <c r="C4" s="75" t="s">
        <v>2</v>
      </c>
      <c r="D4" s="3"/>
    </row>
    <row r="5" spans="1:4" x14ac:dyDescent="0.25">
      <c r="A5" s="4" t="s">
        <v>3</v>
      </c>
      <c r="B5" s="73"/>
      <c r="C5" s="76"/>
      <c r="D5" s="5"/>
    </row>
    <row r="6" spans="1:4" x14ac:dyDescent="0.25">
      <c r="A6" s="4"/>
      <c r="B6" s="73"/>
      <c r="C6" s="76"/>
      <c r="D6" s="5" t="s">
        <v>4</v>
      </c>
    </row>
    <row r="7" spans="1:4" x14ac:dyDescent="0.25">
      <c r="A7" s="4"/>
      <c r="B7" s="73"/>
      <c r="C7" s="76"/>
      <c r="D7" s="5"/>
    </row>
    <row r="8" spans="1:4" x14ac:dyDescent="0.25">
      <c r="A8" s="6"/>
      <c r="B8" s="74"/>
      <c r="C8" s="77"/>
      <c r="D8" s="7"/>
    </row>
    <row r="9" spans="1:4" x14ac:dyDescent="0.25">
      <c r="A9" s="8" t="s">
        <v>5</v>
      </c>
      <c r="B9" s="11">
        <f>Reporte!B87</f>
        <v>36526440</v>
      </c>
      <c r="C9" s="11">
        <f>Reporte!C87</f>
        <v>191872089</v>
      </c>
      <c r="D9" s="12">
        <f>SUM(B9:C9)</f>
        <v>228398529</v>
      </c>
    </row>
    <row r="10" spans="1:4" x14ac:dyDescent="0.25">
      <c r="A10" s="8" t="s">
        <v>6</v>
      </c>
      <c r="B10" s="13">
        <f>Reporte!B88</f>
        <v>79863162</v>
      </c>
      <c r="C10" s="13">
        <f>Reporte!C88</f>
        <v>357640371</v>
      </c>
      <c r="D10" s="12">
        <f t="shared" ref="D10:D15" si="0">SUM(B10:C10)</f>
        <v>437503533</v>
      </c>
    </row>
    <row r="11" spans="1:4" x14ac:dyDescent="0.25">
      <c r="A11" s="8" t="s">
        <v>7</v>
      </c>
      <c r="B11" s="14">
        <f>Reporte!B89</f>
        <v>36573351</v>
      </c>
      <c r="C11" s="13">
        <f>Reporte!C89</f>
        <v>82559898</v>
      </c>
      <c r="D11" s="12">
        <f t="shared" si="0"/>
        <v>119133249</v>
      </c>
    </row>
    <row r="12" spans="1:4" x14ac:dyDescent="0.25">
      <c r="A12" s="8" t="s">
        <v>8</v>
      </c>
      <c r="B12" s="13">
        <f>Reporte!B90</f>
        <v>8742114</v>
      </c>
      <c r="C12" s="13">
        <f>Reporte!C90</f>
        <v>20172717</v>
      </c>
      <c r="D12" s="12">
        <f t="shared" si="0"/>
        <v>28914831</v>
      </c>
    </row>
    <row r="13" spans="1:4" x14ac:dyDescent="0.25">
      <c r="A13" s="8" t="s">
        <v>9</v>
      </c>
      <c r="B13" s="13">
        <f>Reporte!B91</f>
        <v>9846363</v>
      </c>
      <c r="C13" s="13">
        <f>Reporte!C91</f>
        <v>23604915</v>
      </c>
      <c r="D13" s="12">
        <f t="shared" si="0"/>
        <v>33451278</v>
      </c>
    </row>
    <row r="14" spans="1:4" s="54" customFormat="1" x14ac:dyDescent="0.25">
      <c r="A14" s="55" t="s">
        <v>11</v>
      </c>
      <c r="B14" s="57">
        <f>Reporte!B92</f>
        <v>14555490</v>
      </c>
      <c r="C14" s="57">
        <f>Reporte!C92</f>
        <v>21870768</v>
      </c>
      <c r="D14" s="56">
        <f t="shared" si="0"/>
        <v>36426258</v>
      </c>
    </row>
    <row r="15" spans="1:4" x14ac:dyDescent="0.25">
      <c r="A15" s="8" t="s">
        <v>55</v>
      </c>
      <c r="B15" s="15">
        <f>Reporte!B93</f>
        <v>650514</v>
      </c>
      <c r="C15" s="15">
        <f>Reporte!C93</f>
        <v>3417123</v>
      </c>
      <c r="D15" s="16">
        <f t="shared" si="0"/>
        <v>4067637</v>
      </c>
    </row>
    <row r="16" spans="1:4" ht="14.45" x14ac:dyDescent="0.3">
      <c r="A16" s="4" t="s">
        <v>10</v>
      </c>
      <c r="B16" s="12">
        <f>SUM(B9:B15)</f>
        <v>186757434</v>
      </c>
      <c r="C16" s="12">
        <f>SUM(C9:C15)</f>
        <v>701137881</v>
      </c>
      <c r="D16" s="17">
        <f>SUM(D9:D15)</f>
        <v>887895315</v>
      </c>
    </row>
    <row r="17" spans="1:4" ht="14.45" x14ac:dyDescent="0.3">
      <c r="A17" s="9"/>
      <c r="B17" s="9"/>
      <c r="C17" s="9"/>
      <c r="D17" s="10"/>
    </row>
  </sheetData>
  <mergeCells count="4">
    <mergeCell ref="A1:D1"/>
    <mergeCell ref="A2:D2"/>
    <mergeCell ref="B4:B8"/>
    <mergeCell ref="C4:C8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10" zoomScaleNormal="110" workbookViewId="0">
      <selection activeCell="C16" sqref="C16"/>
    </sheetView>
  </sheetViews>
  <sheetFormatPr baseColWidth="10" defaultRowHeight="15" x14ac:dyDescent="0.25"/>
  <cols>
    <col min="1" max="1" width="24" customWidth="1"/>
    <col min="2" max="3" width="22.140625" customWidth="1"/>
    <col min="4" max="4" width="17.28515625" customWidth="1"/>
    <col min="6" max="6" width="14.140625" bestFit="1" customWidth="1"/>
    <col min="9" max="9" width="13.28515625" customWidth="1"/>
    <col min="10" max="11" width="15.140625" bestFit="1" customWidth="1"/>
  </cols>
  <sheetData>
    <row r="1" spans="1:11" ht="14.45" x14ac:dyDescent="0.3">
      <c r="A1" s="71" t="s">
        <v>64</v>
      </c>
      <c r="B1" s="71"/>
      <c r="C1" s="71"/>
      <c r="D1" s="71"/>
    </row>
    <row r="2" spans="1:11" ht="14.45" x14ac:dyDescent="0.3">
      <c r="A2" s="71" t="s">
        <v>56</v>
      </c>
      <c r="B2" s="71"/>
      <c r="C2" s="71"/>
      <c r="D2" s="71"/>
    </row>
    <row r="3" spans="1:11" ht="14.45" x14ac:dyDescent="0.3">
      <c r="A3" s="18"/>
      <c r="B3" s="18"/>
      <c r="C3" s="18"/>
      <c r="D3" s="18"/>
    </row>
    <row r="4" spans="1:11" ht="34.9" customHeight="1" x14ac:dyDescent="0.3">
      <c r="A4" s="42" t="s">
        <v>46</v>
      </c>
      <c r="B4" s="42" t="s">
        <v>44</v>
      </c>
      <c r="C4" s="43" t="s">
        <v>45</v>
      </c>
      <c r="D4" s="42" t="s">
        <v>4</v>
      </c>
      <c r="J4" s="30"/>
    </row>
    <row r="5" spans="1:11" x14ac:dyDescent="0.25">
      <c r="A5" s="35" t="s">
        <v>5</v>
      </c>
      <c r="B5" s="41">
        <f>Reporte!B56</f>
        <v>78578114</v>
      </c>
      <c r="C5" s="62">
        <f>Reporte!C56</f>
        <v>32381539</v>
      </c>
      <c r="D5" s="37">
        <f>SUM(B5:C5)</f>
        <v>110959653</v>
      </c>
      <c r="J5" s="30"/>
    </row>
    <row r="6" spans="1:11" ht="14.45" customHeight="1" x14ac:dyDescent="0.25">
      <c r="A6" s="35" t="s">
        <v>6</v>
      </c>
      <c r="B6" s="62">
        <f>Reporte!B57</f>
        <v>166355739</v>
      </c>
      <c r="C6" s="62">
        <f>Reporte!C57</f>
        <v>59688516</v>
      </c>
      <c r="D6" s="37">
        <f t="shared" ref="D6:D11" si="0">SUM(B6:C6)</f>
        <v>226044255</v>
      </c>
    </row>
    <row r="7" spans="1:11" x14ac:dyDescent="0.25">
      <c r="A7" s="35" t="s">
        <v>7</v>
      </c>
      <c r="B7" s="62">
        <f>Reporte!B58</f>
        <v>14709001</v>
      </c>
      <c r="C7" s="62">
        <f>Reporte!C58</f>
        <v>3850230</v>
      </c>
      <c r="D7" s="37">
        <f t="shared" si="0"/>
        <v>18559231</v>
      </c>
      <c r="J7" s="30"/>
    </row>
    <row r="8" spans="1:11" x14ac:dyDescent="0.25">
      <c r="A8" s="35" t="s">
        <v>8</v>
      </c>
      <c r="B8" s="62">
        <f>Reporte!B59</f>
        <v>5859368</v>
      </c>
      <c r="C8" s="62">
        <f>Reporte!C59</f>
        <v>16791169</v>
      </c>
      <c r="D8" s="37">
        <f>SUM(B8:C8)</f>
        <v>22650537</v>
      </c>
      <c r="J8" s="30"/>
    </row>
    <row r="9" spans="1:11" s="54" customFormat="1" x14ac:dyDescent="0.25">
      <c r="A9" s="60" t="s">
        <v>43</v>
      </c>
      <c r="B9" s="62">
        <f>Reporte!B60</f>
        <v>5782224</v>
      </c>
      <c r="C9" s="62">
        <f>Reporte!C60</f>
        <v>1870409</v>
      </c>
      <c r="D9" s="61">
        <f t="shared" ref="D9:D10" si="1">SUM(B9:C9)</f>
        <v>7652633</v>
      </c>
      <c r="J9" s="59"/>
    </row>
    <row r="10" spans="1:11" x14ac:dyDescent="0.25">
      <c r="A10" s="60" t="s">
        <v>11</v>
      </c>
      <c r="B10" s="62">
        <f>Reporte!B61</f>
        <v>4050439</v>
      </c>
      <c r="C10" s="62">
        <f>Reporte!C61</f>
        <v>3328309</v>
      </c>
      <c r="D10" s="61">
        <f t="shared" si="1"/>
        <v>7378748</v>
      </c>
      <c r="J10" s="30"/>
    </row>
    <row r="11" spans="1:11" x14ac:dyDescent="0.25">
      <c r="A11" s="35" t="s">
        <v>55</v>
      </c>
      <c r="B11" s="62">
        <f>Reporte!B62</f>
        <v>387984</v>
      </c>
      <c r="C11" s="62">
        <f>Reporte!C62</f>
        <v>1317488</v>
      </c>
      <c r="D11" s="37">
        <f t="shared" si="0"/>
        <v>1705472</v>
      </c>
      <c r="J11" s="30"/>
      <c r="K11" s="29"/>
    </row>
    <row r="12" spans="1:11" ht="14.45" x14ac:dyDescent="0.3">
      <c r="A12" s="2" t="s">
        <v>10</v>
      </c>
      <c r="B12" s="38">
        <f>SUM(B5:B11)</f>
        <v>275722869</v>
      </c>
      <c r="C12" s="37">
        <f>SUM(C5:C11)</f>
        <v>119227660</v>
      </c>
      <c r="D12" s="36">
        <f>SUM(D5:D11)</f>
        <v>394950529</v>
      </c>
    </row>
    <row r="13" spans="1:11" ht="14.45" x14ac:dyDescent="0.3">
      <c r="A13" s="26"/>
      <c r="B13" s="39"/>
      <c r="C13" s="40"/>
      <c r="D13" s="40"/>
    </row>
    <row r="15" spans="1:11" ht="14.45" x14ac:dyDescent="0.3">
      <c r="B15" s="30"/>
    </row>
    <row r="16" spans="1:11" ht="14.45" x14ac:dyDescent="0.3">
      <c r="B16" s="30"/>
      <c r="C16" s="30"/>
    </row>
    <row r="17" spans="2:6" ht="14.45" x14ac:dyDescent="0.3">
      <c r="B17" s="30"/>
      <c r="C17" s="30"/>
      <c r="F17" s="30"/>
    </row>
    <row r="18" spans="2:6" ht="14.45" x14ac:dyDescent="0.3">
      <c r="B18" s="30"/>
      <c r="C18" s="31"/>
    </row>
    <row r="19" spans="2:6" x14ac:dyDescent="0.25">
      <c r="B19" s="30"/>
      <c r="C19" s="30"/>
    </row>
    <row r="20" spans="2:6" x14ac:dyDescent="0.25">
      <c r="B20" s="32"/>
      <c r="C20" s="29"/>
    </row>
    <row r="21" spans="2:6" x14ac:dyDescent="0.25">
      <c r="B21" s="33"/>
      <c r="C21" s="29"/>
    </row>
    <row r="22" spans="2:6" x14ac:dyDescent="0.25">
      <c r="C22" s="29"/>
    </row>
    <row r="23" spans="2:6" x14ac:dyDescent="0.25">
      <c r="C23" s="29"/>
    </row>
    <row r="24" spans="2:6" x14ac:dyDescent="0.25">
      <c r="C24" s="29"/>
    </row>
    <row r="25" spans="2:6" x14ac:dyDescent="0.25">
      <c r="C25" s="29"/>
    </row>
    <row r="26" spans="2:6" x14ac:dyDescent="0.25">
      <c r="C26" s="29"/>
    </row>
    <row r="27" spans="2:6" x14ac:dyDescent="0.25">
      <c r="C27" s="29"/>
    </row>
    <row r="28" spans="2:6" x14ac:dyDescent="0.25">
      <c r="C28" s="34"/>
    </row>
    <row r="29" spans="2:6" x14ac:dyDescent="0.25">
      <c r="C29" s="29"/>
    </row>
    <row r="30" spans="2:6" x14ac:dyDescent="0.25">
      <c r="C30" s="2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3" sqref="D23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9" t="s">
        <v>0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18</v>
      </c>
      <c r="G4" s="19" t="s">
        <v>14</v>
      </c>
      <c r="H4" s="19" t="s">
        <v>16</v>
      </c>
      <c r="I4" s="19" t="s">
        <v>17</v>
      </c>
      <c r="J4" s="19" t="s">
        <v>18</v>
      </c>
      <c r="K4" s="19"/>
      <c r="L4" s="19"/>
    </row>
    <row r="5" spans="1:12" x14ac:dyDescent="0.25">
      <c r="A5" s="20" t="s">
        <v>3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57</v>
      </c>
      <c r="G5" s="20" t="s">
        <v>23</v>
      </c>
      <c r="H5" s="20" t="s">
        <v>24</v>
      </c>
      <c r="I5" s="20" t="s">
        <v>25</v>
      </c>
      <c r="J5" s="20" t="s">
        <v>26</v>
      </c>
      <c r="K5" s="20" t="s">
        <v>48</v>
      </c>
      <c r="L5" s="20"/>
    </row>
    <row r="6" spans="1:12" x14ac:dyDescent="0.25">
      <c r="A6" s="20"/>
      <c r="B6" s="20" t="s">
        <v>27</v>
      </c>
      <c r="C6" s="20" t="s">
        <v>28</v>
      </c>
      <c r="D6" s="20" t="s">
        <v>29</v>
      </c>
      <c r="E6" s="20" t="s">
        <v>31</v>
      </c>
      <c r="F6" s="20" t="s">
        <v>30</v>
      </c>
      <c r="G6" s="20" t="s">
        <v>21</v>
      </c>
      <c r="H6" s="20" t="s">
        <v>32</v>
      </c>
      <c r="I6" s="20" t="s">
        <v>33</v>
      </c>
      <c r="J6" s="20" t="s">
        <v>34</v>
      </c>
      <c r="K6" s="20" t="s">
        <v>49</v>
      </c>
      <c r="L6" s="20" t="s">
        <v>4</v>
      </c>
    </row>
    <row r="7" spans="1:12" x14ac:dyDescent="0.25">
      <c r="A7" s="20"/>
      <c r="B7" s="20"/>
      <c r="C7" s="20"/>
      <c r="D7" s="20" t="s">
        <v>35</v>
      </c>
      <c r="E7" s="20"/>
      <c r="F7" s="20" t="s">
        <v>36</v>
      </c>
      <c r="G7" s="20" t="s">
        <v>37</v>
      </c>
      <c r="H7" s="20" t="s">
        <v>38</v>
      </c>
      <c r="I7" s="20" t="s">
        <v>39</v>
      </c>
      <c r="J7" s="20" t="s">
        <v>40</v>
      </c>
      <c r="K7" s="20" t="s">
        <v>50</v>
      </c>
      <c r="L7" s="20"/>
    </row>
    <row r="8" spans="1:12" x14ac:dyDescent="0.25">
      <c r="A8" s="21"/>
      <c r="B8" s="21"/>
      <c r="C8" s="21"/>
      <c r="D8" s="21"/>
      <c r="E8" s="21"/>
      <c r="F8" s="21"/>
      <c r="G8" s="21" t="s">
        <v>41</v>
      </c>
      <c r="H8" s="21"/>
      <c r="I8" s="21" t="s">
        <v>42</v>
      </c>
      <c r="J8" s="21" t="s">
        <v>47</v>
      </c>
      <c r="K8" s="21"/>
      <c r="L8" s="21"/>
    </row>
    <row r="9" spans="1:12" x14ac:dyDescent="0.25">
      <c r="A9" s="8" t="s">
        <v>5</v>
      </c>
      <c r="B9" s="46">
        <f>Reporte!B25</f>
        <v>252193968</v>
      </c>
      <c r="C9" s="63">
        <f>Reporte!C25</f>
        <v>37572218</v>
      </c>
      <c r="D9" s="63">
        <f>Reporte!D25</f>
        <v>9324157</v>
      </c>
      <c r="E9" s="63">
        <f>Reporte!E25</f>
        <v>7</v>
      </c>
      <c r="F9" s="63">
        <f>Reporte!F25</f>
        <v>1351197</v>
      </c>
      <c r="G9" s="63">
        <f>Reporte!G25</f>
        <v>10434987</v>
      </c>
      <c r="H9" s="63">
        <f>Reporte!H25</f>
        <v>12750778</v>
      </c>
      <c r="I9" s="63">
        <f>Reporte!I25</f>
        <v>19481235</v>
      </c>
      <c r="J9" s="63">
        <f>Reporte!J25</f>
        <v>4627521</v>
      </c>
      <c r="K9" s="63">
        <f>Reporte!K25</f>
        <v>73611240</v>
      </c>
      <c r="L9" s="22">
        <f t="shared" ref="L9:L13" si="0">SUM(B9:K9)</f>
        <v>421347308</v>
      </c>
    </row>
    <row r="10" spans="1:12" x14ac:dyDescent="0.25">
      <c r="A10" s="8" t="s">
        <v>6</v>
      </c>
      <c r="B10" s="63">
        <f>Reporte!B26</f>
        <v>579437965</v>
      </c>
      <c r="C10" s="63">
        <f>Reporte!C26</f>
        <v>86975947</v>
      </c>
      <c r="D10" s="63">
        <f>Reporte!D26</f>
        <v>11277924</v>
      </c>
      <c r="E10" s="63">
        <f>Reporte!E26</f>
        <v>0</v>
      </c>
      <c r="F10" s="63">
        <f>Reporte!F26</f>
        <v>1628548</v>
      </c>
      <c r="G10" s="63">
        <f>Reporte!G26</f>
        <v>23275016</v>
      </c>
      <c r="H10" s="63">
        <f>Reporte!H26</f>
        <v>29338614</v>
      </c>
      <c r="I10" s="63">
        <f>Reporte!I26</f>
        <v>33511835</v>
      </c>
      <c r="J10" s="63">
        <f>Reporte!J26</f>
        <v>9268299</v>
      </c>
      <c r="K10" s="63">
        <f>Reporte!K26</f>
        <v>71319335</v>
      </c>
      <c r="L10" s="22">
        <f t="shared" si="0"/>
        <v>846033483</v>
      </c>
    </row>
    <row r="11" spans="1:12" x14ac:dyDescent="0.25">
      <c r="A11" s="8" t="s">
        <v>7</v>
      </c>
      <c r="B11" s="63">
        <f>Reporte!B27</f>
        <v>105252163</v>
      </c>
      <c r="C11" s="63">
        <f>Reporte!C27</f>
        <v>15778074</v>
      </c>
      <c r="D11" s="63">
        <f>Reporte!D27</f>
        <v>2528584</v>
      </c>
      <c r="E11" s="63">
        <f>Reporte!E27</f>
        <v>28</v>
      </c>
      <c r="F11" s="63">
        <f>Reporte!F27</f>
        <v>369303</v>
      </c>
      <c r="G11" s="63">
        <f>Reporte!G27</f>
        <v>4295853</v>
      </c>
      <c r="H11" s="63">
        <f>Reporte!H27</f>
        <v>5325383</v>
      </c>
      <c r="I11" s="63">
        <f>Reporte!I27</f>
        <v>8671408</v>
      </c>
      <c r="J11" s="63">
        <f>Reporte!J27</f>
        <v>2638385</v>
      </c>
      <c r="K11" s="63">
        <f>Reporte!K27</f>
        <v>671691</v>
      </c>
      <c r="L11" s="22">
        <f t="shared" si="0"/>
        <v>145530872</v>
      </c>
    </row>
    <row r="12" spans="1:12" x14ac:dyDescent="0.25">
      <c r="A12" s="8" t="s">
        <v>8</v>
      </c>
      <c r="B12" s="63">
        <f>Reporte!B28</f>
        <v>34008457</v>
      </c>
      <c r="C12" s="63">
        <f>Reporte!C28</f>
        <v>5069471</v>
      </c>
      <c r="D12" s="63">
        <f>Reporte!D28</f>
        <v>640351</v>
      </c>
      <c r="E12" s="63">
        <f>Reporte!E28</f>
        <v>0</v>
      </c>
      <c r="F12" s="63">
        <f>Reporte!F28</f>
        <v>91645</v>
      </c>
      <c r="G12" s="63">
        <f>Reporte!G28</f>
        <v>1424247</v>
      </c>
      <c r="H12" s="63">
        <f>Reporte!H28</f>
        <v>1718544</v>
      </c>
      <c r="I12" s="63">
        <f>Reporte!I28</f>
        <v>1924030</v>
      </c>
      <c r="J12" s="63">
        <f>Reporte!J28</f>
        <v>1222883</v>
      </c>
      <c r="K12" s="63">
        <f>Reporte!K28</f>
        <v>6570200</v>
      </c>
      <c r="L12" s="22">
        <f t="shared" si="0"/>
        <v>52669828</v>
      </c>
    </row>
    <row r="13" spans="1:12" x14ac:dyDescent="0.25">
      <c r="A13" s="8" t="s">
        <v>43</v>
      </c>
      <c r="B13" s="63">
        <f>Reporte!B29</f>
        <v>54350043</v>
      </c>
      <c r="C13" s="63">
        <f>Reporte!C29</f>
        <v>8345412</v>
      </c>
      <c r="D13" s="63">
        <f>Reporte!D29</f>
        <v>730590</v>
      </c>
      <c r="E13" s="63">
        <f>Reporte!E29</f>
        <v>16</v>
      </c>
      <c r="F13" s="63">
        <f>Reporte!F29</f>
        <v>107569</v>
      </c>
      <c r="G13" s="63">
        <f>Reporte!G29</f>
        <v>2156907</v>
      </c>
      <c r="H13" s="63">
        <f>Reporte!H29</f>
        <v>2754646</v>
      </c>
      <c r="I13" s="63">
        <f>Reporte!I29</f>
        <v>3049044</v>
      </c>
      <c r="J13" s="63">
        <f>Reporte!J29</f>
        <v>1115179</v>
      </c>
      <c r="K13" s="63">
        <f>Reporte!K29</f>
        <v>5215093</v>
      </c>
      <c r="L13" s="22">
        <f t="shared" si="0"/>
        <v>77824499</v>
      </c>
    </row>
    <row r="14" spans="1:12" s="54" customFormat="1" x14ac:dyDescent="0.25">
      <c r="A14" s="55" t="s">
        <v>11</v>
      </c>
      <c r="B14" s="63">
        <f>Reporte!B30</f>
        <v>12796817</v>
      </c>
      <c r="C14" s="63">
        <f>Reporte!C30</f>
        <v>1918734</v>
      </c>
      <c r="D14" s="63">
        <f>Reporte!D30</f>
        <v>736800</v>
      </c>
      <c r="E14" s="63">
        <f>Reporte!E30</f>
        <v>3</v>
      </c>
      <c r="F14" s="63">
        <f>Reporte!F30</f>
        <v>106994</v>
      </c>
      <c r="G14" s="63">
        <f>Reporte!G30</f>
        <v>522716</v>
      </c>
      <c r="H14" s="63">
        <f>Reporte!H30</f>
        <v>647455</v>
      </c>
      <c r="I14" s="63">
        <f>Reporte!I30</f>
        <v>2932011</v>
      </c>
      <c r="J14" s="63">
        <f>Reporte!J30</f>
        <v>143388</v>
      </c>
      <c r="K14" s="63">
        <f>Reporte!K30</f>
        <v>0</v>
      </c>
      <c r="L14" s="58">
        <f t="shared" ref="L14:L15" si="1">SUM(B14:K14)</f>
        <v>19804918</v>
      </c>
    </row>
    <row r="15" spans="1:12" x14ac:dyDescent="0.25">
      <c r="A15" s="8" t="s">
        <v>55</v>
      </c>
      <c r="B15" s="63">
        <f>Reporte!B31</f>
        <v>3437726</v>
      </c>
      <c r="C15" s="63">
        <f>Reporte!C31</f>
        <v>498548</v>
      </c>
      <c r="D15" s="63">
        <f>Reporte!D31</f>
        <v>49578</v>
      </c>
      <c r="E15" s="63">
        <f>Reporte!E31</f>
        <v>1</v>
      </c>
      <c r="F15" s="63">
        <f>Reporte!F31</f>
        <v>7295</v>
      </c>
      <c r="G15" s="63">
        <f>Reporte!G31</f>
        <v>164937</v>
      </c>
      <c r="H15" s="63">
        <f>Reporte!H31</f>
        <v>172482</v>
      </c>
      <c r="I15" s="63">
        <f>Reporte!I31</f>
        <v>6354049</v>
      </c>
      <c r="J15" s="63">
        <f>Reporte!J31</f>
        <v>25492</v>
      </c>
      <c r="K15" s="63">
        <f>Reporte!K31</f>
        <v>0</v>
      </c>
      <c r="L15" s="58">
        <f t="shared" si="1"/>
        <v>10710108</v>
      </c>
    </row>
    <row r="16" spans="1:12" s="25" customFormat="1" x14ac:dyDescent="0.25">
      <c r="A16" s="23" t="s">
        <v>10</v>
      </c>
      <c r="B16" s="24">
        <f>SUM(B9:B15)</f>
        <v>1041477139</v>
      </c>
      <c r="C16" s="24">
        <f>SUM(C9:C15)</f>
        <v>156158404</v>
      </c>
      <c r="D16" s="24">
        <f>SUM(D9:D15)</f>
        <v>25287984</v>
      </c>
      <c r="E16" s="24">
        <f>SUM(E9:E15)</f>
        <v>55</v>
      </c>
      <c r="F16" s="24">
        <f t="shared" ref="F16" si="2">SUM(F9:F15)</f>
        <v>3662551</v>
      </c>
      <c r="G16" s="24">
        <f t="shared" ref="G16:L16" si="3">SUM(G9:G15)</f>
        <v>42274663</v>
      </c>
      <c r="H16" s="24">
        <f t="shared" si="3"/>
        <v>52707902</v>
      </c>
      <c r="I16" s="24">
        <f t="shared" si="3"/>
        <v>75923612</v>
      </c>
      <c r="J16" s="24">
        <f t="shared" si="3"/>
        <v>19041147</v>
      </c>
      <c r="K16" s="24">
        <f t="shared" si="3"/>
        <v>157387559</v>
      </c>
      <c r="L16" s="24">
        <f t="shared" si="3"/>
        <v>1573921016</v>
      </c>
    </row>
    <row r="17" spans="1:12" x14ac:dyDescent="0.25">
      <c r="A17" s="26"/>
      <c r="B17" s="26"/>
      <c r="C17" s="26"/>
      <c r="D17" s="27"/>
      <c r="E17" s="27"/>
      <c r="F17" s="28"/>
      <c r="G17" s="28"/>
      <c r="H17" s="28"/>
      <c r="I17" s="28"/>
      <c r="J17" s="28"/>
      <c r="K17" s="28"/>
      <c r="L17" s="44"/>
    </row>
    <row r="18" spans="1:12" s="25" customFormat="1" x14ac:dyDescent="0.25">
      <c r="L18" s="45"/>
    </row>
    <row r="19" spans="1:12" x14ac:dyDescent="0.25">
      <c r="K19" s="30"/>
    </row>
    <row r="20" spans="1:12" x14ac:dyDescent="0.25">
      <c r="K20" s="30"/>
    </row>
    <row r="21" spans="1:12" x14ac:dyDescent="0.25">
      <c r="K21" s="30"/>
    </row>
    <row r="22" spans="1:12" x14ac:dyDescent="0.25">
      <c r="K22" s="30"/>
    </row>
    <row r="23" spans="1:12" x14ac:dyDescent="0.25">
      <c r="K23" s="30"/>
    </row>
    <row r="24" spans="1:12" x14ac:dyDescent="0.25">
      <c r="K24" s="30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Ramo 33 </vt:lpstr>
      <vt:lpstr>Estatales y compensatorios</vt:lpstr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Jair Gonzalo Morales Adame</cp:lastModifiedBy>
  <cp:lastPrinted>2021-12-07T19:03:56Z</cp:lastPrinted>
  <dcterms:created xsi:type="dcterms:W3CDTF">2020-07-09T01:07:59Z</dcterms:created>
  <dcterms:modified xsi:type="dcterms:W3CDTF">2022-10-04T15:53:12Z</dcterms:modified>
</cp:coreProperties>
</file>